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15" windowWidth="15180" windowHeight="10140" activeTab="0"/>
  </bookViews>
  <sheets>
    <sheet name="Венера Палас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<sst xmlns="http://schemas.openxmlformats.org/spreadsheetml/2006/main" count="58" uniqueCount="40">
  <si>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Этаж</t>
  </si>
  <si>
    <t>Квартира №</t>
  </si>
  <si>
    <t>Чистая площадь</t>
  </si>
  <si>
    <t>Общие части</t>
  </si>
  <si>
    <t>Общая площадь</t>
  </si>
  <si>
    <t>Цена кв.м в евро</t>
  </si>
  <si>
    <t>Второй этаж</t>
  </si>
  <si>
    <t>Третий этаж</t>
  </si>
  <si>
    <t>Тип</t>
  </si>
  <si>
    <t>Kоличество спален</t>
  </si>
  <si>
    <t>В13</t>
  </si>
  <si>
    <t>А14</t>
  </si>
  <si>
    <t xml:space="preserve">Dawn Park Royal </t>
  </si>
  <si>
    <t xml:space="preserve">Вид </t>
  </si>
  <si>
    <t>апартамент 1 спальня</t>
  </si>
  <si>
    <t>МB2 - расположен на партерным и первом этажах</t>
  </si>
  <si>
    <t>МB3 - расположен на партерным и первом этажах</t>
  </si>
  <si>
    <t>апартамент 2 спальни</t>
  </si>
  <si>
    <t>Четвертый этаж</t>
  </si>
  <si>
    <t>В цену включена полная отделка, оборудованные санузлы с терракота и фаянс, оснащение: водонагреватель, душ, раковина, туалет и один бесплатный кондиционер - тепло и холод;</t>
  </si>
  <si>
    <t xml:space="preserve">таунхауз </t>
  </si>
  <si>
    <t>ВЕНЕРА ПАЛАС 2 - АНАСТАСИЯ ПАЛАС</t>
  </si>
  <si>
    <t>A11</t>
  </si>
  <si>
    <t>Пентхауз МА3 -расположен на четвертом и пятом этажах</t>
  </si>
  <si>
    <t>Подземные парковочные места</t>
  </si>
  <si>
    <t>Парковочное место</t>
  </si>
  <si>
    <t xml:space="preserve"> Первый этаж</t>
  </si>
  <si>
    <t>Общая стоимость План А - цена в долларах</t>
  </si>
  <si>
    <t>Общая стоимость План В - 5% скидка -  цена в долларах</t>
  </si>
  <si>
    <t xml:space="preserve">  </t>
  </si>
  <si>
    <t>Общая стоимость  - цена в eвро</t>
  </si>
  <si>
    <t>А13</t>
  </si>
  <si>
    <t>сосны, бассейн и внутренний сад</t>
  </si>
  <si>
    <t>парк и внутренний сад</t>
  </si>
  <si>
    <t>А8*  предлагается на продажу с полную меблировку, которая стоит дополнительно 5 900 евро</t>
  </si>
  <si>
    <t>A5* предлагается на продажу с полную меблировку, которая стоит дополнительно 7 500 евро</t>
  </si>
  <si>
    <t>продан</t>
  </si>
  <si>
    <t>двор бонус 18.69 м2</t>
  </si>
  <si>
    <t xml:space="preserve">двор бонус 38.06 м2 </t>
  </si>
  <si>
    <t>тераса бонус 11.11 м2 - продан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</si>
</sst>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&quot;лв&quot;_-;\-* #,##0.00\ &quot;лв&quot;_-;_-* &quot;-&quot;??\ &quot;лв&quot;_-;_-@_-"/>
    <numFmt numFmtId="181" formatCode="[$€-2]\ #,##0"/>
    <numFmt numFmtId="182" formatCode="0.0"/>
    <numFmt numFmtId="183" formatCode="[$€-2]\ #,##0;[Red][$€-2]\ #,##0"/>
    <numFmt numFmtId="184" formatCode="[$€-2]\ #,##0.00;[Red][$€-2]\ #,##0.00"/>
    <numFmt numFmtId="185" formatCode="[$€-2]\ #,##0;[Red]\-[$€-2]\ #,##0"/>
    <numFmt numFmtId="186" formatCode="[$€-2]\ #,##0.00"/>
    <numFmt numFmtId="187" formatCode="[$€-2]\ #,##0.0000"/>
    <numFmt numFmtId="188" formatCode="[$$-409]#,##0;[Red][$$-409]#,##0"/>
    <numFmt numFmtId="189" formatCode="#,##0.00\ &quot;лв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sz val="10"/>
      <name val="Century Schoolbook"/>
      <family val="1"/>
    </font>
    <font>
      <sz val="12"/>
      <name val="Century Schoolbook"/>
      <family val="1"/>
    </font>
    <font>
      <sz val="12"/>
      <name val="Book Antiqua"/>
      <family val="1"/>
    </font>
    <font>
      <b/>
      <sz val="13"/>
      <name val="Bookman Old Style"/>
      <family val="1"/>
    </font>
    <font>
      <sz val="12"/>
      <name val="Bookman Old Style"/>
      <family val="1"/>
    </font>
    <font>
      <b/>
      <u val="single"/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13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13" borderId="11" xfId="0" applyFont="1" applyFill="1" applyBorder="1" applyAlignment="1">
      <alignment/>
    </xf>
    <xf numFmtId="0" fontId="10" fillId="13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1" fontId="8" fillId="13" borderId="13" xfId="0" applyNumberFormat="1" applyFont="1" applyFill="1" applyBorder="1" applyAlignment="1">
      <alignment horizontal="center"/>
    </xf>
    <xf numFmtId="0" fontId="8" fillId="13" borderId="14" xfId="0" applyFont="1" applyFill="1" applyBorder="1" applyAlignment="1">
      <alignment horizontal="center" wrapText="1"/>
    </xf>
    <xf numFmtId="0" fontId="8" fillId="13" borderId="14" xfId="0" applyFont="1" applyFill="1" applyBorder="1" applyAlignment="1">
      <alignment horizontal="center"/>
    </xf>
    <xf numFmtId="2" fontId="8" fillId="13" borderId="14" xfId="0" applyNumberFormat="1" applyFont="1" applyFill="1" applyBorder="1" applyAlignment="1">
      <alignment horizontal="center"/>
    </xf>
    <xf numFmtId="181" fontId="11" fillId="13" borderId="14" xfId="0" applyNumberFormat="1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 wrapText="1"/>
    </xf>
    <xf numFmtId="2" fontId="8" fillId="13" borderId="15" xfId="0" applyNumberFormat="1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181" fontId="11" fillId="13" borderId="15" xfId="0" applyNumberFormat="1" applyFont="1" applyFill="1" applyBorder="1" applyAlignment="1">
      <alignment horizontal="center"/>
    </xf>
    <xf numFmtId="181" fontId="8" fillId="13" borderId="15" xfId="0" applyNumberFormat="1" applyFont="1" applyFill="1" applyBorder="1" applyAlignment="1">
      <alignment horizontal="center"/>
    </xf>
    <xf numFmtId="188" fontId="8" fillId="13" borderId="15" xfId="0" applyNumberFormat="1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 wrapText="1"/>
    </xf>
    <xf numFmtId="2" fontId="8" fillId="13" borderId="13" xfId="0" applyNumberFormat="1" applyFont="1" applyFill="1" applyBorder="1" applyAlignment="1">
      <alignment horizontal="center"/>
    </xf>
    <xf numFmtId="181" fontId="11" fillId="13" borderId="13" xfId="0" applyNumberFormat="1" applyFont="1" applyFill="1" applyBorder="1" applyAlignment="1">
      <alignment horizontal="center"/>
    </xf>
    <xf numFmtId="181" fontId="8" fillId="13" borderId="16" xfId="0" applyNumberFormat="1" applyFont="1" applyFill="1" applyBorder="1" applyAlignment="1">
      <alignment horizontal="center"/>
    </xf>
    <xf numFmtId="0" fontId="11" fillId="13" borderId="13" xfId="0" applyFont="1" applyFill="1" applyBorder="1" applyAlignment="1">
      <alignment horizontal="center"/>
    </xf>
    <xf numFmtId="188" fontId="8" fillId="13" borderId="13" xfId="0" applyNumberFormat="1" applyFont="1" applyFill="1" applyBorder="1" applyAlignment="1">
      <alignment horizontal="center"/>
    </xf>
    <xf numFmtId="0" fontId="7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182" fontId="11" fillId="33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82" fontId="10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82" fontId="1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8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7" fillId="33" borderId="0" xfId="0" applyNumberFormat="1" applyFont="1" applyFill="1" applyBorder="1" applyAlignment="1" applyProtection="1">
      <alignment horizontal="left" vertical="top" wrapText="1"/>
      <protection/>
    </xf>
    <xf numFmtId="0" fontId="11" fillId="13" borderId="17" xfId="57" applyFont="1" applyFill="1" applyBorder="1" applyAlignment="1">
      <alignment horizontal="center" vertical="center" wrapText="1"/>
    </xf>
    <xf numFmtId="1" fontId="11" fillId="13" borderId="17" xfId="57" applyNumberFormat="1" applyFont="1" applyFill="1" applyBorder="1" applyAlignment="1">
      <alignment horizontal="center" vertical="center" wrapText="1"/>
    </xf>
    <xf numFmtId="1" fontId="11" fillId="13" borderId="18" xfId="57" applyNumberFormat="1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/>
    </xf>
    <xf numFmtId="0" fontId="11" fillId="13" borderId="19" xfId="57" applyFont="1" applyFill="1" applyBorder="1" applyAlignment="1">
      <alignment horizontal="center" vertical="center" wrapText="1"/>
    </xf>
    <xf numFmtId="1" fontId="11" fillId="13" borderId="20" xfId="57" applyNumberFormat="1" applyFont="1" applyFill="1" applyBorder="1" applyAlignment="1">
      <alignment horizontal="center" vertical="center" wrapText="1"/>
    </xf>
    <xf numFmtId="1" fontId="11" fillId="13" borderId="19" xfId="57" applyNumberFormat="1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/>
    </xf>
    <xf numFmtId="0" fontId="11" fillId="13" borderId="14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center"/>
    </xf>
    <xf numFmtId="181" fontId="11" fillId="13" borderId="16" xfId="0" applyNumberFormat="1" applyFont="1" applyFill="1" applyBorder="1" applyAlignment="1">
      <alignment horizontal="center"/>
    </xf>
    <xf numFmtId="0" fontId="8" fillId="13" borderId="21" xfId="0" applyFont="1" applyFill="1" applyBorder="1" applyAlignment="1">
      <alignment/>
    </xf>
    <xf numFmtId="188" fontId="11" fillId="13" borderId="15" xfId="0" applyNumberFormat="1" applyFont="1" applyFill="1" applyBorder="1" applyAlignment="1">
      <alignment horizontal="center"/>
    </xf>
    <xf numFmtId="0" fontId="11" fillId="13" borderId="22" xfId="0" applyFont="1" applyFill="1" applyBorder="1" applyAlignment="1">
      <alignment/>
    </xf>
    <xf numFmtId="0" fontId="8" fillId="13" borderId="0" xfId="0" applyFont="1" applyFill="1" applyBorder="1" applyAlignment="1">
      <alignment/>
    </xf>
    <xf numFmtId="188" fontId="11" fillId="13" borderId="16" xfId="0" applyNumberFormat="1" applyFont="1" applyFill="1" applyBorder="1" applyAlignment="1">
      <alignment horizontal="center"/>
    </xf>
    <xf numFmtId="0" fontId="11" fillId="13" borderId="23" xfId="0" applyFont="1" applyFill="1" applyBorder="1" applyAlignment="1">
      <alignment/>
    </xf>
    <xf numFmtId="0" fontId="8" fillId="13" borderId="19" xfId="0" applyFont="1" applyFill="1" applyBorder="1" applyAlignment="1">
      <alignment/>
    </xf>
    <xf numFmtId="181" fontId="11" fillId="13" borderId="24" xfId="0" applyNumberFormat="1" applyFont="1" applyFill="1" applyBorder="1" applyAlignment="1">
      <alignment horizontal="center"/>
    </xf>
    <xf numFmtId="188" fontId="11" fillId="13" borderId="24" xfId="0" applyNumberFormat="1" applyFont="1" applyFill="1" applyBorder="1" applyAlignment="1">
      <alignment horizontal="center"/>
    </xf>
    <xf numFmtId="0" fontId="11" fillId="13" borderId="25" xfId="0" applyFont="1" applyFill="1" applyBorder="1" applyAlignment="1">
      <alignment/>
    </xf>
    <xf numFmtId="0" fontId="8" fillId="13" borderId="22" xfId="0" applyFont="1" applyFill="1" applyBorder="1" applyAlignment="1">
      <alignment/>
    </xf>
    <xf numFmtId="181" fontId="8" fillId="13" borderId="14" xfId="0" applyNumberFormat="1" applyFont="1" applyFill="1" applyBorder="1" applyAlignment="1">
      <alignment horizontal="center"/>
    </xf>
    <xf numFmtId="181" fontId="8" fillId="13" borderId="24" xfId="0" applyNumberFormat="1" applyFont="1" applyFill="1" applyBorder="1" applyAlignment="1">
      <alignment horizontal="center"/>
    </xf>
    <xf numFmtId="0" fontId="8" fillId="13" borderId="25" xfId="0" applyFont="1" applyFill="1" applyBorder="1" applyAlignment="1">
      <alignment/>
    </xf>
    <xf numFmtId="0" fontId="8" fillId="13" borderId="26" xfId="0" applyFont="1" applyFill="1" applyBorder="1" applyAlignment="1">
      <alignment horizontal="center"/>
    </xf>
    <xf numFmtId="0" fontId="8" fillId="13" borderId="27" xfId="0" applyFont="1" applyFill="1" applyBorder="1" applyAlignment="1">
      <alignment horizontal="center"/>
    </xf>
    <xf numFmtId="188" fontId="8" fillId="13" borderId="14" xfId="0" applyNumberFormat="1" applyFont="1" applyFill="1" applyBorder="1" applyAlignment="1">
      <alignment horizontal="center"/>
    </xf>
    <xf numFmtId="0" fontId="8" fillId="13" borderId="28" xfId="0" applyFont="1" applyFill="1" applyBorder="1" applyAlignment="1">
      <alignment horizontal="center"/>
    </xf>
    <xf numFmtId="0" fontId="8" fillId="13" borderId="29" xfId="0" applyFont="1" applyFill="1" applyBorder="1" applyAlignment="1">
      <alignment horizontal="center"/>
    </xf>
    <xf numFmtId="0" fontId="11" fillId="13" borderId="18" xfId="0" applyFont="1" applyFill="1" applyBorder="1" applyAlignment="1">
      <alignment horizontal="center"/>
    </xf>
    <xf numFmtId="0" fontId="11" fillId="13" borderId="18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left" wrapText="1"/>
    </xf>
    <xf numFmtId="0" fontId="8" fillId="13" borderId="31" xfId="0" applyFont="1" applyFill="1" applyBorder="1" applyAlignment="1">
      <alignment horizontal="center" wrapText="1"/>
    </xf>
    <xf numFmtId="2" fontId="8" fillId="13" borderId="31" xfId="0" applyNumberFormat="1" applyFont="1" applyFill="1" applyBorder="1" applyAlignment="1">
      <alignment horizontal="center"/>
    </xf>
    <xf numFmtId="0" fontId="8" fillId="13" borderId="31" xfId="0" applyFont="1" applyFill="1" applyBorder="1" applyAlignment="1">
      <alignment horizontal="center"/>
    </xf>
    <xf numFmtId="181" fontId="8" fillId="13" borderId="31" xfId="0" applyNumberFormat="1" applyFont="1" applyFill="1" applyBorder="1" applyAlignment="1">
      <alignment horizontal="center"/>
    </xf>
    <xf numFmtId="181" fontId="11" fillId="13" borderId="31" xfId="0" applyNumberFormat="1" applyFont="1" applyFill="1" applyBorder="1" applyAlignment="1">
      <alignment horizontal="center"/>
    </xf>
    <xf numFmtId="188" fontId="8" fillId="13" borderId="31" xfId="0" applyNumberFormat="1" applyFont="1" applyFill="1" applyBorder="1" applyAlignment="1">
      <alignment horizontal="center"/>
    </xf>
    <xf numFmtId="0" fontId="8" fillId="13" borderId="32" xfId="0" applyFont="1" applyFill="1" applyBorder="1" applyAlignment="1">
      <alignment/>
    </xf>
    <xf numFmtId="0" fontId="8" fillId="34" borderId="27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81" fontId="8" fillId="34" borderId="14" xfId="0" applyNumberFormat="1" applyFont="1" applyFill="1" applyBorder="1" applyAlignment="1">
      <alignment horizontal="center"/>
    </xf>
    <xf numFmtId="181" fontId="11" fillId="34" borderId="14" xfId="0" applyNumberFormat="1" applyFont="1" applyFill="1" applyBorder="1" applyAlignment="1">
      <alignment horizontal="center"/>
    </xf>
    <xf numFmtId="188" fontId="8" fillId="34" borderId="14" xfId="0" applyNumberFormat="1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/>
    </xf>
    <xf numFmtId="0" fontId="13" fillId="13" borderId="23" xfId="0" applyFont="1" applyFill="1" applyBorder="1" applyAlignment="1">
      <alignment horizontal="center"/>
    </xf>
    <xf numFmtId="0" fontId="8" fillId="13" borderId="26" xfId="0" applyFont="1" applyFill="1" applyBorder="1" applyAlignment="1">
      <alignment horizontal="center" wrapText="1"/>
    </xf>
    <xf numFmtId="183" fontId="8" fillId="13" borderId="15" xfId="0" applyNumberFormat="1" applyFont="1" applyFill="1" applyBorder="1" applyAlignment="1">
      <alignment horizontal="center"/>
    </xf>
    <xf numFmtId="0" fontId="11" fillId="13" borderId="22" xfId="0" applyFont="1" applyFill="1" applyBorder="1" applyAlignment="1">
      <alignment horizontal="center" wrapText="1"/>
    </xf>
    <xf numFmtId="0" fontId="8" fillId="13" borderId="27" xfId="0" applyFont="1" applyFill="1" applyBorder="1" applyAlignment="1">
      <alignment horizontal="center" wrapText="1"/>
    </xf>
    <xf numFmtId="183" fontId="8" fillId="13" borderId="14" xfId="0" applyNumberFormat="1" applyFont="1" applyFill="1" applyBorder="1" applyAlignment="1">
      <alignment horizontal="center"/>
    </xf>
    <xf numFmtId="188" fontId="8" fillId="13" borderId="24" xfId="0" applyNumberFormat="1" applyFont="1" applyFill="1" applyBorder="1" applyAlignment="1">
      <alignment horizontal="center"/>
    </xf>
    <xf numFmtId="0" fontId="11" fillId="13" borderId="25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center" wrapText="1"/>
    </xf>
    <xf numFmtId="2" fontId="8" fillId="34" borderId="13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81" fontId="8" fillId="34" borderId="13" xfId="0" applyNumberFormat="1" applyFont="1" applyFill="1" applyBorder="1" applyAlignment="1">
      <alignment horizontal="center"/>
    </xf>
    <xf numFmtId="181" fontId="11" fillId="34" borderId="13" xfId="0" applyNumberFormat="1" applyFont="1" applyFill="1" applyBorder="1" applyAlignment="1">
      <alignment horizontal="center"/>
    </xf>
    <xf numFmtId="188" fontId="8" fillId="34" borderId="13" xfId="0" applyNumberFormat="1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wrapText="1"/>
    </xf>
    <xf numFmtId="1" fontId="11" fillId="13" borderId="18" xfId="57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13" borderId="33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9" fillId="13" borderId="18" xfId="0" applyFont="1" applyFill="1" applyBorder="1" applyAlignment="1">
      <alignment horizontal="center"/>
    </xf>
    <xf numFmtId="0" fontId="9" fillId="13" borderId="21" xfId="0" applyFont="1" applyFill="1" applyBorder="1" applyAlignment="1">
      <alignment horizontal="center"/>
    </xf>
    <xf numFmtId="0" fontId="9" fillId="13" borderId="33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10" fillId="13" borderId="33" xfId="0" applyFont="1" applyFill="1" applyBorder="1" applyAlignment="1">
      <alignment/>
    </xf>
    <xf numFmtId="0" fontId="10" fillId="13" borderId="0" xfId="0" applyFont="1" applyFill="1" applyBorder="1" applyAlignment="1">
      <alignment/>
    </xf>
    <xf numFmtId="0" fontId="10" fillId="13" borderId="29" xfId="0" applyFont="1" applyFill="1" applyBorder="1" applyAlignment="1">
      <alignment/>
    </xf>
    <xf numFmtId="0" fontId="10" fillId="13" borderId="19" xfId="0" applyFont="1" applyFill="1" applyBorder="1" applyAlignment="1">
      <alignment/>
    </xf>
    <xf numFmtId="2" fontId="11" fillId="13" borderId="17" xfId="57" applyNumberFormat="1" applyFont="1" applyFill="1" applyBorder="1" applyAlignment="1">
      <alignment horizontal="center" vertical="center" wrapText="1"/>
    </xf>
    <xf numFmtId="2" fontId="11" fillId="13" borderId="20" xfId="57" applyNumberFormat="1" applyFont="1" applyFill="1" applyBorder="1" applyAlignment="1">
      <alignment horizontal="center" vertical="center" wrapText="1"/>
    </xf>
    <xf numFmtId="0" fontId="11" fillId="13" borderId="17" xfId="57" applyFont="1" applyFill="1" applyBorder="1" applyAlignment="1">
      <alignment horizontal="center" vertical="center" wrapText="1"/>
    </xf>
    <xf numFmtId="0" fontId="11" fillId="13" borderId="20" xfId="57" applyFont="1" applyFill="1" applyBorder="1" applyAlignment="1">
      <alignment horizontal="center" vertical="center" wrapText="1"/>
    </xf>
    <xf numFmtId="1" fontId="11" fillId="13" borderId="17" xfId="57" applyNumberFormat="1" applyFont="1" applyFill="1" applyBorder="1" applyAlignment="1">
      <alignment horizontal="center" vertical="center" wrapText="1"/>
    </xf>
    <xf numFmtId="1" fontId="11" fillId="13" borderId="20" xfId="57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11" fillId="13" borderId="18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80" fontId="11" fillId="13" borderId="17" xfId="44" applyFont="1" applyFill="1" applyBorder="1" applyAlignment="1">
      <alignment horizontal="center" vertical="center"/>
    </xf>
    <xf numFmtId="180" fontId="11" fillId="13" borderId="20" xfId="44" applyFont="1" applyFill="1" applyBorder="1" applyAlignment="1">
      <alignment horizontal="center" vertical="center"/>
    </xf>
    <xf numFmtId="182" fontId="11" fillId="13" borderId="17" xfId="57" applyNumberFormat="1" applyFont="1" applyFill="1" applyBorder="1" applyAlignment="1">
      <alignment horizontal="center" vertical="center" wrapText="1"/>
    </xf>
    <xf numFmtId="182" fontId="11" fillId="13" borderId="20" xfId="57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center" wrapText="1"/>
    </xf>
    <xf numFmtId="2" fontId="8" fillId="34" borderId="15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181" fontId="8" fillId="34" borderId="15" xfId="0" applyNumberFormat="1" applyFont="1" applyFill="1" applyBorder="1" applyAlignment="1">
      <alignment horizontal="center"/>
    </xf>
    <xf numFmtId="181" fontId="11" fillId="34" borderId="15" xfId="0" applyNumberFormat="1" applyFont="1" applyFill="1" applyBorder="1" applyAlignment="1">
      <alignment horizontal="center"/>
    </xf>
    <xf numFmtId="188" fontId="8" fillId="3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19.421875" style="1" customWidth="1"/>
    <col min="2" max="2" width="26.421875" style="10" customWidth="1"/>
    <col min="3" max="3" width="24.57421875" style="1" customWidth="1"/>
    <col min="4" max="4" width="12.57421875" style="6" customWidth="1"/>
    <col min="5" max="5" width="10.00390625" style="4" customWidth="1"/>
    <col min="6" max="6" width="12.7109375" style="4" customWidth="1"/>
    <col min="7" max="7" width="13.57421875" style="1" hidden="1" customWidth="1"/>
    <col min="8" max="8" width="14.28125" style="1" hidden="1" customWidth="1"/>
    <col min="9" max="9" width="14.57421875" style="1" hidden="1" customWidth="1"/>
    <col min="10" max="10" width="18.28125" style="1" customWidth="1"/>
    <col min="11" max="11" width="13.7109375" style="1" hidden="1" customWidth="1"/>
    <col min="12" max="12" width="16.421875" style="1" hidden="1" customWidth="1"/>
    <col min="13" max="13" width="16.28125" style="1" hidden="1" customWidth="1"/>
    <col min="14" max="14" width="33.140625" style="1" customWidth="1"/>
    <col min="15" max="15" width="16.421875" style="1" customWidth="1"/>
    <col min="16" max="16" width="29.28125" style="1" customWidth="1"/>
    <col min="17" max="17" width="0.2890625" style="1" customWidth="1"/>
    <col min="18" max="18" width="0.71875" style="1" customWidth="1"/>
    <col min="19" max="16384" width="9.140625" style="1" customWidth="1"/>
  </cols>
  <sheetData>
    <row r="1" spans="1:15" ht="14.2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8" ht="36" customHeight="1">
      <c r="A2" s="123" t="s">
        <v>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5"/>
      <c r="Q2" s="16"/>
      <c r="R2" s="16"/>
    </row>
    <row r="3" spans="1:18" ht="30.75" customHeight="1">
      <c r="A3" s="125" t="s">
        <v>21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7"/>
      <c r="Q3" s="16"/>
      <c r="R3" s="16"/>
    </row>
    <row r="4" spans="1:18" ht="15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7"/>
      <c r="Q4" s="16"/>
      <c r="R4" s="16"/>
    </row>
    <row r="5" spans="1:18" ht="15.75" thickBot="1">
      <c r="A5" s="129" t="s">
        <v>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8"/>
      <c r="Q5" s="16"/>
      <c r="R5" s="16"/>
    </row>
    <row r="6" spans="1:20" ht="13.5" customHeight="1">
      <c r="A6" s="142" t="s">
        <v>0</v>
      </c>
      <c r="B6" s="133" t="s">
        <v>1</v>
      </c>
      <c r="C6" s="135" t="s">
        <v>8</v>
      </c>
      <c r="D6" s="144" t="s">
        <v>2</v>
      </c>
      <c r="E6" s="131" t="s">
        <v>3</v>
      </c>
      <c r="F6" s="131" t="s">
        <v>4</v>
      </c>
      <c r="G6" s="53"/>
      <c r="H6" s="135"/>
      <c r="I6" s="54"/>
      <c r="J6" s="117" t="s">
        <v>30</v>
      </c>
      <c r="K6" s="55"/>
      <c r="L6" s="54"/>
      <c r="M6" s="54"/>
      <c r="N6" s="135" t="s">
        <v>13</v>
      </c>
      <c r="O6" s="135" t="s">
        <v>9</v>
      </c>
      <c r="P6" s="56"/>
      <c r="Q6" s="16"/>
      <c r="R6" s="16"/>
      <c r="S6" s="7"/>
      <c r="T6" s="7"/>
    </row>
    <row r="7" spans="1:20" s="12" customFormat="1" ht="76.5" customHeight="1" thickBot="1">
      <c r="A7" s="143"/>
      <c r="B7" s="134"/>
      <c r="C7" s="136"/>
      <c r="D7" s="145"/>
      <c r="E7" s="132"/>
      <c r="F7" s="132"/>
      <c r="G7" s="57" t="s">
        <v>5</v>
      </c>
      <c r="H7" s="136"/>
      <c r="I7" s="58"/>
      <c r="J7" s="118"/>
      <c r="K7" s="59"/>
      <c r="L7" s="58" t="s">
        <v>27</v>
      </c>
      <c r="M7" s="58" t="s">
        <v>28</v>
      </c>
      <c r="N7" s="136"/>
      <c r="O7" s="136"/>
      <c r="P7" s="60"/>
      <c r="Q7" s="19"/>
      <c r="R7" s="19"/>
      <c r="S7" s="8"/>
      <c r="T7" s="8"/>
    </row>
    <row r="8" spans="1:20" s="12" customFormat="1" ht="60.75" customHeight="1">
      <c r="A8" s="83" t="s">
        <v>26</v>
      </c>
      <c r="B8" s="102" t="s">
        <v>15</v>
      </c>
      <c r="C8" s="27" t="s">
        <v>20</v>
      </c>
      <c r="D8" s="26">
        <v>91.25</v>
      </c>
      <c r="E8" s="26">
        <v>15.43</v>
      </c>
      <c r="F8" s="26">
        <f>D8+E8</f>
        <v>106.68</v>
      </c>
      <c r="G8" s="27">
        <v>1070</v>
      </c>
      <c r="H8" s="103">
        <f>F8*G8</f>
        <v>114147.6</v>
      </c>
      <c r="I8" s="28">
        <f>J8/F8</f>
        <v>1112.9827521559805</v>
      </c>
      <c r="J8" s="29">
        <v>118733</v>
      </c>
      <c r="K8" s="29" t="e">
        <f>#REF!/F8</f>
        <v>#REF!</v>
      </c>
      <c r="L8" s="30">
        <f>J8*1.3734</f>
        <v>163067.90219999998</v>
      </c>
      <c r="M8" s="29" t="e">
        <f>#REF!*1.3734</f>
        <v>#REF!</v>
      </c>
      <c r="N8" s="25" t="s">
        <v>32</v>
      </c>
      <c r="O8" s="27">
        <v>2</v>
      </c>
      <c r="P8" s="104" t="s">
        <v>37</v>
      </c>
      <c r="Q8" s="19"/>
      <c r="R8" s="19"/>
      <c r="S8" s="8"/>
      <c r="T8" s="8"/>
    </row>
    <row r="9" spans="1:20" s="12" customFormat="1" ht="51" customHeight="1" thickBot="1">
      <c r="A9" s="82"/>
      <c r="B9" s="105" t="s">
        <v>16</v>
      </c>
      <c r="C9" s="22" t="s">
        <v>20</v>
      </c>
      <c r="D9" s="23">
        <v>88.87</v>
      </c>
      <c r="E9" s="23">
        <v>14.98</v>
      </c>
      <c r="F9" s="23">
        <f aca="true" t="shared" si="0" ref="F9:F16">D9+E9</f>
        <v>103.85000000000001</v>
      </c>
      <c r="G9" s="22">
        <v>1070</v>
      </c>
      <c r="H9" s="106">
        <f>F9*G9</f>
        <v>111119.50000000001</v>
      </c>
      <c r="I9" s="24">
        <v>1145</v>
      </c>
      <c r="J9" s="75">
        <v>115646</v>
      </c>
      <c r="K9" s="75"/>
      <c r="L9" s="107">
        <f>J9*1.3734</f>
        <v>158828.2164</v>
      </c>
      <c r="M9" s="75" t="e">
        <f>#REF!*1.3734</f>
        <v>#REF!</v>
      </c>
      <c r="N9" s="21" t="s">
        <v>32</v>
      </c>
      <c r="O9" s="22">
        <v>2</v>
      </c>
      <c r="P9" s="108" t="s">
        <v>38</v>
      </c>
      <c r="Q9" s="19"/>
      <c r="R9" s="19"/>
      <c r="S9" s="8"/>
      <c r="T9" s="8"/>
    </row>
    <row r="10" spans="1:20" ht="87" customHeight="1" thickBot="1">
      <c r="A10" s="84" t="s">
        <v>6</v>
      </c>
      <c r="B10" s="85" t="s">
        <v>35</v>
      </c>
      <c r="C10" s="86" t="s">
        <v>17</v>
      </c>
      <c r="D10" s="87">
        <v>84.83</v>
      </c>
      <c r="E10" s="87">
        <v>13.44</v>
      </c>
      <c r="F10" s="87">
        <f t="shared" si="0"/>
        <v>98.27</v>
      </c>
      <c r="G10" s="88"/>
      <c r="H10" s="89"/>
      <c r="I10" s="90">
        <v>1100</v>
      </c>
      <c r="J10" s="89">
        <v>106050</v>
      </c>
      <c r="K10" s="89" t="e">
        <f>#REF!/F10</f>
        <v>#REF!</v>
      </c>
      <c r="L10" s="91">
        <f>J10*1.3734</f>
        <v>145649.07</v>
      </c>
      <c r="M10" s="89" t="e">
        <f>#REF!*1.3734</f>
        <v>#REF!</v>
      </c>
      <c r="N10" s="86" t="s">
        <v>32</v>
      </c>
      <c r="O10" s="88">
        <v>2</v>
      </c>
      <c r="P10" s="92"/>
      <c r="Q10" s="16"/>
      <c r="R10" s="16"/>
      <c r="S10" s="7"/>
      <c r="T10" s="7"/>
    </row>
    <row r="11" spans="1:20" ht="87" customHeight="1" thickBot="1">
      <c r="A11" s="83" t="s">
        <v>7</v>
      </c>
      <c r="B11" s="146" t="s">
        <v>34</v>
      </c>
      <c r="C11" s="147" t="s">
        <v>14</v>
      </c>
      <c r="D11" s="148">
        <v>47.2</v>
      </c>
      <c r="E11" s="148">
        <v>7.65</v>
      </c>
      <c r="F11" s="148">
        <f t="shared" si="0"/>
        <v>54.85</v>
      </c>
      <c r="G11" s="149"/>
      <c r="H11" s="150"/>
      <c r="I11" s="151">
        <v>1050</v>
      </c>
      <c r="J11" s="150"/>
      <c r="K11" s="150"/>
      <c r="L11" s="152">
        <f>J11*1.3734</f>
        <v>0</v>
      </c>
      <c r="M11" s="150"/>
      <c r="N11" s="149" t="s">
        <v>33</v>
      </c>
      <c r="O11" s="149">
        <v>1</v>
      </c>
      <c r="P11" s="100" t="s">
        <v>36</v>
      </c>
      <c r="Q11" s="16"/>
      <c r="R11" s="16"/>
      <c r="S11" s="7"/>
      <c r="T11" s="7"/>
    </row>
    <row r="12" spans="1:20" ht="39.75" customHeight="1" thickBot="1">
      <c r="A12" s="82"/>
      <c r="B12" s="93" t="s">
        <v>22</v>
      </c>
      <c r="C12" s="94" t="s">
        <v>17</v>
      </c>
      <c r="D12" s="95">
        <v>85.26</v>
      </c>
      <c r="E12" s="95">
        <v>13.51</v>
      </c>
      <c r="F12" s="95">
        <f t="shared" si="0"/>
        <v>98.77000000000001</v>
      </c>
      <c r="G12" s="96"/>
      <c r="H12" s="97"/>
      <c r="I12" s="98">
        <v>1100</v>
      </c>
      <c r="J12" s="97"/>
      <c r="K12" s="97" t="e">
        <f>#REF!/F12</f>
        <v>#REF!</v>
      </c>
      <c r="L12" s="99">
        <f>J12*1.3734</f>
        <v>0</v>
      </c>
      <c r="M12" s="97" t="e">
        <f>#REF!*1.3734</f>
        <v>#REF!</v>
      </c>
      <c r="N12" s="94" t="s">
        <v>32</v>
      </c>
      <c r="O12" s="96">
        <v>2</v>
      </c>
      <c r="P12" s="100" t="s">
        <v>36</v>
      </c>
      <c r="Q12" s="16"/>
      <c r="R12" s="16"/>
      <c r="S12" s="7"/>
      <c r="T12" s="7"/>
    </row>
    <row r="13" spans="1:20" ht="33" customHeight="1">
      <c r="A13" s="119" t="s">
        <v>18</v>
      </c>
      <c r="B13" s="78" t="s">
        <v>31</v>
      </c>
      <c r="C13" s="25" t="s">
        <v>14</v>
      </c>
      <c r="D13" s="26">
        <v>49.08</v>
      </c>
      <c r="E13" s="26">
        <v>7.38</v>
      </c>
      <c r="F13" s="26">
        <f t="shared" si="0"/>
        <v>56.46</v>
      </c>
      <c r="G13" s="27"/>
      <c r="H13" s="29"/>
      <c r="I13" s="28">
        <v>1000</v>
      </c>
      <c r="J13" s="29">
        <f>F13*I13</f>
        <v>56460</v>
      </c>
      <c r="K13" s="29"/>
      <c r="L13" s="30"/>
      <c r="M13" s="29"/>
      <c r="N13" s="27" t="s">
        <v>33</v>
      </c>
      <c r="O13" s="27">
        <v>1</v>
      </c>
      <c r="P13" s="74"/>
      <c r="Q13" s="16"/>
      <c r="R13" s="16"/>
      <c r="S13" s="7"/>
      <c r="T13" s="7"/>
    </row>
    <row r="14" spans="1:20" ht="33" customHeight="1">
      <c r="A14" s="119"/>
      <c r="B14" s="81" t="s">
        <v>11</v>
      </c>
      <c r="C14" s="32" t="s">
        <v>14</v>
      </c>
      <c r="D14" s="33">
        <v>47.2</v>
      </c>
      <c r="E14" s="33">
        <v>7.29</v>
      </c>
      <c r="F14" s="33">
        <f>D14+E14</f>
        <v>54.49</v>
      </c>
      <c r="G14" s="31"/>
      <c r="H14" s="20"/>
      <c r="I14" s="34">
        <v>1050</v>
      </c>
      <c r="J14" s="20">
        <v>56337</v>
      </c>
      <c r="K14" s="20"/>
      <c r="L14" s="37"/>
      <c r="M14" s="20"/>
      <c r="N14" s="31" t="s">
        <v>33</v>
      </c>
      <c r="O14" s="31">
        <v>1</v>
      </c>
      <c r="P14" s="101"/>
      <c r="Q14" s="16"/>
      <c r="R14" s="16"/>
      <c r="S14" s="7"/>
      <c r="T14" s="7"/>
    </row>
    <row r="15" spans="1:20" ht="72" customHeight="1">
      <c r="A15" s="120"/>
      <c r="B15" s="109" t="s">
        <v>23</v>
      </c>
      <c r="C15" s="110" t="s">
        <v>17</v>
      </c>
      <c r="D15" s="111">
        <v>105.76</v>
      </c>
      <c r="E15" s="111">
        <v>17.14</v>
      </c>
      <c r="F15" s="111">
        <f t="shared" si="0"/>
        <v>122.9</v>
      </c>
      <c r="G15" s="112"/>
      <c r="H15" s="113"/>
      <c r="I15" s="114">
        <v>1050</v>
      </c>
      <c r="J15" s="113"/>
      <c r="K15" s="113" t="e">
        <f>#REF!/F15</f>
        <v>#REF!</v>
      </c>
      <c r="L15" s="115">
        <f>J15*1.3734</f>
        <v>0</v>
      </c>
      <c r="M15" s="113" t="e">
        <f>#REF!*1.3734</f>
        <v>#REF!</v>
      </c>
      <c r="N15" s="110" t="s">
        <v>32</v>
      </c>
      <c r="O15" s="112">
        <v>2</v>
      </c>
      <c r="P15" s="116" t="s">
        <v>39</v>
      </c>
      <c r="Q15" s="16"/>
      <c r="R15" s="16"/>
      <c r="S15" s="7"/>
      <c r="T15" s="7"/>
    </row>
    <row r="16" spans="1:20" ht="33.75" customHeight="1" thickBot="1">
      <c r="A16" s="121"/>
      <c r="B16" s="79" t="s">
        <v>10</v>
      </c>
      <c r="C16" s="21" t="s">
        <v>17</v>
      </c>
      <c r="D16" s="23">
        <v>90.9</v>
      </c>
      <c r="E16" s="23">
        <v>14.34</v>
      </c>
      <c r="F16" s="23">
        <f t="shared" si="0"/>
        <v>105.24000000000001</v>
      </c>
      <c r="G16" s="22"/>
      <c r="H16" s="75"/>
      <c r="I16" s="24">
        <v>1100</v>
      </c>
      <c r="J16" s="75">
        <v>113639</v>
      </c>
      <c r="K16" s="75"/>
      <c r="L16" s="80"/>
      <c r="M16" s="75" t="e">
        <f>#REF!*1.3734</f>
        <v>#REF!</v>
      </c>
      <c r="N16" s="21" t="s">
        <v>32</v>
      </c>
      <c r="O16" s="22">
        <v>2</v>
      </c>
      <c r="P16" s="77"/>
      <c r="Q16" s="16"/>
      <c r="R16" s="16"/>
      <c r="S16" s="7"/>
      <c r="T16" s="7"/>
    </row>
    <row r="17" spans="1:20" ht="27.75" customHeight="1">
      <c r="A17" s="140" t="s">
        <v>24</v>
      </c>
      <c r="B17" s="78">
        <v>3</v>
      </c>
      <c r="C17" s="25" t="s">
        <v>25</v>
      </c>
      <c r="D17" s="26">
        <v>14.99</v>
      </c>
      <c r="E17" s="26"/>
      <c r="F17" s="26"/>
      <c r="G17" s="62"/>
      <c r="H17" s="64"/>
      <c r="I17" s="28"/>
      <c r="J17" s="29">
        <v>17000</v>
      </c>
      <c r="K17" s="28"/>
      <c r="L17" s="65">
        <f>J17*1.3734</f>
        <v>23347.8</v>
      </c>
      <c r="M17" s="28"/>
      <c r="N17" s="27"/>
      <c r="O17" s="27"/>
      <c r="P17" s="66"/>
      <c r="Q17" s="16"/>
      <c r="R17" s="16"/>
      <c r="S17" s="7"/>
      <c r="T17" s="7"/>
    </row>
    <row r="18" spans="1:20" ht="27.75" customHeight="1">
      <c r="A18" s="141"/>
      <c r="B18" s="81">
        <v>4</v>
      </c>
      <c r="C18" s="32" t="s">
        <v>25</v>
      </c>
      <c r="D18" s="33">
        <v>14.99</v>
      </c>
      <c r="E18" s="33"/>
      <c r="F18" s="33"/>
      <c r="G18" s="36"/>
      <c r="H18" s="67"/>
      <c r="I18" s="34"/>
      <c r="J18" s="35">
        <v>17000</v>
      </c>
      <c r="K18" s="63"/>
      <c r="L18" s="68">
        <f>J18*1.3734</f>
        <v>23347.8</v>
      </c>
      <c r="M18" s="34"/>
      <c r="N18" s="31"/>
      <c r="O18" s="31"/>
      <c r="P18" s="69"/>
      <c r="Q18" s="16"/>
      <c r="R18" s="16"/>
      <c r="S18" s="7"/>
      <c r="T18" s="7"/>
    </row>
    <row r="19" spans="1:20" ht="27.75" customHeight="1">
      <c r="A19" s="141"/>
      <c r="B19" s="81">
        <v>7</v>
      </c>
      <c r="C19" s="32" t="s">
        <v>25</v>
      </c>
      <c r="D19" s="33">
        <v>18.73</v>
      </c>
      <c r="E19" s="33"/>
      <c r="F19" s="33"/>
      <c r="G19" s="36"/>
      <c r="H19" s="67"/>
      <c r="I19" s="34"/>
      <c r="J19" s="35">
        <v>17000</v>
      </c>
      <c r="K19" s="63"/>
      <c r="L19" s="68">
        <f>J19*1.3734</f>
        <v>23347.8</v>
      </c>
      <c r="M19" s="34"/>
      <c r="N19" s="31"/>
      <c r="O19" s="31"/>
      <c r="P19" s="69"/>
      <c r="Q19" s="16"/>
      <c r="R19" s="16"/>
      <c r="S19" s="7"/>
      <c r="T19" s="7"/>
    </row>
    <row r="20" spans="1:20" ht="27.75" customHeight="1">
      <c r="A20" s="141"/>
      <c r="B20" s="81">
        <v>9</v>
      </c>
      <c r="C20" s="32" t="s">
        <v>25</v>
      </c>
      <c r="D20" s="33">
        <v>16.91</v>
      </c>
      <c r="E20" s="33"/>
      <c r="F20" s="33"/>
      <c r="G20" s="36"/>
      <c r="H20" s="67"/>
      <c r="I20" s="34"/>
      <c r="J20" s="35">
        <v>17000</v>
      </c>
      <c r="K20" s="63"/>
      <c r="L20" s="68"/>
      <c r="M20" s="34"/>
      <c r="N20" s="31"/>
      <c r="O20" s="31"/>
      <c r="P20" s="69"/>
      <c r="Q20" s="16"/>
      <c r="R20" s="16"/>
      <c r="S20" s="7"/>
      <c r="T20" s="7"/>
    </row>
    <row r="21" spans="1:20" ht="27.75" customHeight="1" thickBot="1">
      <c r="A21" s="118"/>
      <c r="B21" s="79">
        <v>10</v>
      </c>
      <c r="C21" s="21" t="s">
        <v>25</v>
      </c>
      <c r="D21" s="23">
        <v>15.38</v>
      </c>
      <c r="E21" s="23"/>
      <c r="F21" s="23"/>
      <c r="G21" s="61"/>
      <c r="H21" s="70"/>
      <c r="I21" s="24"/>
      <c r="J21" s="76">
        <v>17000</v>
      </c>
      <c r="K21" s="71"/>
      <c r="L21" s="72">
        <f>J21*1.3734</f>
        <v>23347.8</v>
      </c>
      <c r="M21" s="24"/>
      <c r="N21" s="22"/>
      <c r="O21" s="22"/>
      <c r="P21" s="73"/>
      <c r="Q21" s="16"/>
      <c r="R21" s="16"/>
      <c r="S21" s="7"/>
      <c r="T21" s="7"/>
    </row>
    <row r="22" spans="1:38" ht="33.75" customHeight="1">
      <c r="A22" s="137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9"/>
      <c r="T22" s="9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33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9"/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ht="118.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"/>
      <c r="R24" s="14"/>
      <c r="S24" s="9"/>
      <c r="T24" s="9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6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3"/>
      <c r="R25" s="14"/>
      <c r="S25" s="9"/>
      <c r="T25" s="9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ht="139.5" customHeight="1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"/>
      <c r="R26" s="14"/>
      <c r="S26" s="9"/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8" customHeight="1">
      <c r="A27" s="39"/>
      <c r="B27" s="39"/>
      <c r="C27" s="39"/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13"/>
      <c r="R27" s="14"/>
      <c r="S27" s="9"/>
      <c r="T27" s="9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6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"/>
      <c r="P28" s="13"/>
      <c r="Q28" s="13"/>
      <c r="R28" s="14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ht="13.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"/>
      <c r="P29" s="13"/>
      <c r="Q29" s="13"/>
      <c r="R29" s="14"/>
      <c r="S29" s="9"/>
      <c r="T29" s="9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18" ht="15.75" customHeight="1">
      <c r="A30" s="41"/>
      <c r="B30" s="42"/>
      <c r="C30" s="41"/>
      <c r="D30" s="4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6"/>
      <c r="P30" s="16"/>
      <c r="Q30" s="16"/>
      <c r="R30" s="16"/>
    </row>
    <row r="31" spans="1:18" ht="16.5" customHeight="1">
      <c r="A31" s="44"/>
      <c r="B31" s="45"/>
      <c r="C31" s="46"/>
      <c r="D31" s="47"/>
      <c r="E31" s="46"/>
      <c r="F31" s="4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6.5" customHeight="1">
      <c r="A32" s="16"/>
      <c r="B32" s="48"/>
      <c r="C32" s="49"/>
      <c r="D32" s="50"/>
      <c r="E32" s="51"/>
      <c r="F32" s="51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6.5">
      <c r="A33" s="16"/>
      <c r="B33" s="48"/>
      <c r="C33" s="49"/>
      <c r="D33" s="50"/>
      <c r="E33" s="51"/>
      <c r="F33" s="51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6.5">
      <c r="A34" s="16"/>
      <c r="B34" s="48"/>
      <c r="C34" s="49"/>
      <c r="D34" s="50"/>
      <c r="E34" s="51"/>
      <c r="F34" s="51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6.5">
      <c r="A35" s="16"/>
      <c r="B35" s="48"/>
      <c r="C35" s="49"/>
      <c r="D35" s="50"/>
      <c r="E35" s="51"/>
      <c r="F35" s="51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6.5">
      <c r="A36" s="16"/>
      <c r="B36" s="48"/>
      <c r="C36" s="49"/>
      <c r="D36" s="50"/>
      <c r="E36" s="51"/>
      <c r="F36" s="51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6.5">
      <c r="A37" s="16"/>
      <c r="B37" s="48"/>
      <c r="C37" s="49"/>
      <c r="D37" s="50"/>
      <c r="E37" s="51"/>
      <c r="F37" s="51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2:6" ht="15.75">
      <c r="B38" s="11"/>
      <c r="C38" s="2"/>
      <c r="D38" s="5"/>
      <c r="E38" s="3"/>
      <c r="F38" s="3"/>
    </row>
    <row r="39" spans="2:6" ht="15.75">
      <c r="B39" s="11"/>
      <c r="C39" s="2"/>
      <c r="D39" s="5"/>
      <c r="E39" s="3"/>
      <c r="F39" s="3"/>
    </row>
    <row r="40" spans="2:6" ht="15.75">
      <c r="B40" s="11"/>
      <c r="C40" s="2"/>
      <c r="D40" s="5"/>
      <c r="E40" s="3"/>
      <c r="F40" s="3"/>
    </row>
    <row r="41" spans="2:6" ht="15.75">
      <c r="B41" s="11"/>
      <c r="C41" s="2"/>
      <c r="D41" s="5"/>
      <c r="E41" s="3"/>
      <c r="F41" s="3"/>
    </row>
    <row r="42" spans="2:6" ht="15.75">
      <c r="B42" s="11"/>
      <c r="C42" s="2"/>
      <c r="D42" s="5"/>
      <c r="E42" s="3"/>
      <c r="F42" s="3"/>
    </row>
    <row r="43" spans="2:6" ht="15.75">
      <c r="B43" s="11"/>
      <c r="C43" s="2"/>
      <c r="D43" s="5"/>
      <c r="E43" s="3"/>
      <c r="F43" s="3"/>
    </row>
    <row r="44" spans="2:6" ht="15.75">
      <c r="B44" s="11"/>
      <c r="C44" s="2"/>
      <c r="D44" s="5"/>
      <c r="E44" s="3"/>
      <c r="F44" s="3"/>
    </row>
  </sheetData>
  <sheetProtection/>
  <mergeCells count="21">
    <mergeCell ref="D6:D7"/>
    <mergeCell ref="C6:C7"/>
    <mergeCell ref="A22:R22"/>
    <mergeCell ref="A28:N29"/>
    <mergeCell ref="A24:P24"/>
    <mergeCell ref="A26:P26"/>
    <mergeCell ref="A17:A21"/>
    <mergeCell ref="O6:O7"/>
    <mergeCell ref="H6:H7"/>
    <mergeCell ref="A6:A7"/>
    <mergeCell ref="E6:E7"/>
    <mergeCell ref="J6:J7"/>
    <mergeCell ref="A13:A16"/>
    <mergeCell ref="A1:O1"/>
    <mergeCell ref="A2:O2"/>
    <mergeCell ref="A3:O3"/>
    <mergeCell ref="A4:O4"/>
    <mergeCell ref="A5:O5"/>
    <mergeCell ref="F6:F7"/>
    <mergeCell ref="B6:B7"/>
    <mergeCell ref="N6:N7"/>
  </mergeCells>
  <printOptions/>
  <pageMargins left="0.24" right="0.24" top="0.17" bottom="0.3" header="0.17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office6</dc:creator>
  <cp:keywords/>
  <dc:description/>
  <cp:lastModifiedBy>User</cp:lastModifiedBy>
  <cp:lastPrinted>2017-07-06T06:41:46Z</cp:lastPrinted>
  <dcterms:created xsi:type="dcterms:W3CDTF">2011-01-25T13:12:29Z</dcterms:created>
  <dcterms:modified xsi:type="dcterms:W3CDTF">2017-11-07T08:39:39Z</dcterms:modified>
  <cp:category/>
  <cp:version/>
  <cp:contentType/>
  <cp:contentStatus/>
</cp:coreProperties>
</file>