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Helios" sheetId="2" r:id="rId1"/>
  </sheets>
  <definedNames>
    <definedName name="_xlnm._FilterDatabase" localSheetId="0" hidden="1">Helios!$A$4:$I$11</definedName>
  </definedNames>
  <calcPr calcId="124519"/>
</workbook>
</file>

<file path=xl/calcChain.xml><?xml version="1.0" encoding="utf-8"?>
<calcChain xmlns="http://schemas.openxmlformats.org/spreadsheetml/2006/main">
  <c r="F9" i="2"/>
  <c r="H9"/>
  <c r="F7"/>
  <c r="H7" s="1"/>
  <c r="F11" l="1"/>
  <c r="G11" s="1"/>
  <c r="F12"/>
  <c r="G12" s="1"/>
  <c r="F10"/>
  <c r="G10" s="1"/>
  <c r="F8"/>
  <c r="H8" s="1"/>
  <c r="F6"/>
  <c r="F5"/>
</calcChain>
</file>

<file path=xl/sharedStrings.xml><?xml version="1.0" encoding="utf-8"?>
<sst xmlns="http://schemas.openxmlformats.org/spreadsheetml/2006/main" count="38" uniqueCount="30">
  <si>
    <t>№</t>
  </si>
  <si>
    <t>Жилая площадь</t>
  </si>
  <si>
    <t>Общие части</t>
  </si>
  <si>
    <t>Общая площадь</t>
  </si>
  <si>
    <t>1 спальня</t>
  </si>
  <si>
    <t>ФИТНЕС</t>
  </si>
  <si>
    <t>2 спальни</t>
  </si>
  <si>
    <t>БИСТРО</t>
  </si>
  <si>
    <t>Цена м2</t>
  </si>
  <si>
    <t>Вид</t>
  </si>
  <si>
    <t>-</t>
  </si>
  <si>
    <t>бассейн</t>
  </si>
  <si>
    <t>море+горы</t>
  </si>
  <si>
    <t>Тип</t>
  </si>
  <si>
    <t>Стоимость</t>
  </si>
  <si>
    <t>А4</t>
  </si>
  <si>
    <t>А20</t>
  </si>
  <si>
    <t>Эт.</t>
  </si>
  <si>
    <t>C160</t>
  </si>
  <si>
    <t>СПА ЦЕНТР</t>
  </si>
  <si>
    <t>работающий</t>
  </si>
  <si>
    <t>E</t>
  </si>
  <si>
    <t>A</t>
  </si>
  <si>
    <t>Комплекс "HELIOS", г. Святой Влас</t>
  </si>
  <si>
    <t>А157</t>
  </si>
  <si>
    <t>D162</t>
  </si>
  <si>
    <t>море</t>
  </si>
  <si>
    <t>1 взнос 30% - 70% рассрочка до 31.12.2025</t>
  </si>
  <si>
    <t>Акция на ап.4 и ап.20, вход А до 31.12.2023</t>
  </si>
  <si>
    <t>Резерв</t>
  </si>
</sst>
</file>

<file path=xl/styles.xml><?xml version="1.0" encoding="utf-8"?>
<styleSheet xmlns="http://schemas.openxmlformats.org/spreadsheetml/2006/main">
  <numFmts count="2">
    <numFmt numFmtId="164" formatCode="_-* #,##0\ [$€-1]_-;\-* #,##0\ [$€-1]_-;_-* &quot;-&quot;\ [$€-1]_-;_-@_-"/>
    <numFmt numFmtId="165" formatCode="#,##0_ ;\-#,##0\ 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6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right"/>
    </xf>
    <xf numFmtId="2" fontId="1" fillId="2" borderId="6" xfId="0" applyNumberFormat="1" applyFont="1" applyFill="1" applyBorder="1"/>
    <xf numFmtId="0" fontId="1" fillId="2" borderId="1" xfId="0" applyFont="1" applyFill="1" applyBorder="1" applyAlignment="1">
      <alignment horizontal="right"/>
    </xf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1" fillId="0" borderId="6" xfId="0" applyNumberFormat="1" applyFont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11" xfId="0" applyFont="1" applyFill="1" applyBorder="1" applyAlignment="1">
      <alignment horizontal="right"/>
    </xf>
    <xf numFmtId="2" fontId="1" fillId="2" borderId="11" xfId="0" applyNumberFormat="1" applyFont="1" applyFill="1" applyBorder="1"/>
    <xf numFmtId="164" fontId="1" fillId="2" borderId="20" xfId="0" applyNumberFormat="1" applyFont="1" applyFill="1" applyBorder="1"/>
    <xf numFmtId="0" fontId="2" fillId="2" borderId="26" xfId="0" applyFont="1" applyFill="1" applyBorder="1" applyAlignment="1">
      <alignment horizontal="center" vertical="center" wrapText="1"/>
    </xf>
    <xf numFmtId="0" fontId="1" fillId="0" borderId="27" xfId="0" applyFont="1" applyBorder="1"/>
    <xf numFmtId="2" fontId="1" fillId="0" borderId="28" xfId="0" applyNumberFormat="1" applyFont="1" applyBorder="1"/>
    <xf numFmtId="164" fontId="1" fillId="0" borderId="28" xfId="0" applyNumberFormat="1" applyFont="1" applyBorder="1"/>
    <xf numFmtId="0" fontId="2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/>
    <xf numFmtId="2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0" fontId="1" fillId="0" borderId="5" xfId="0" applyFon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4" xfId="0" applyFont="1" applyBorder="1"/>
    <xf numFmtId="0" fontId="1" fillId="0" borderId="28" xfId="0" applyFont="1" applyBorder="1"/>
    <xf numFmtId="164" fontId="1" fillId="0" borderId="1" xfId="0" applyNumberFormat="1" applyFont="1" applyBorder="1"/>
    <xf numFmtId="0" fontId="1" fillId="0" borderId="31" xfId="0" applyFont="1" applyBorder="1"/>
    <xf numFmtId="2" fontId="1" fillId="0" borderId="31" xfId="0" applyNumberFormat="1" applyFont="1" applyBorder="1"/>
    <xf numFmtId="164" fontId="1" fillId="0" borderId="31" xfId="0" applyNumberFormat="1" applyFont="1" applyBorder="1"/>
    <xf numFmtId="164" fontId="2" fillId="0" borderId="32" xfId="0" applyNumberFormat="1" applyFont="1" applyBorder="1" applyAlignment="1">
      <alignment horizontal="center"/>
    </xf>
    <xf numFmtId="0" fontId="4" fillId="0" borderId="0" xfId="0" applyFont="1"/>
    <xf numFmtId="165" fontId="5" fillId="0" borderId="0" xfId="0" applyNumberFormat="1" applyFon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19050</xdr:rowOff>
    </xdr:from>
    <xdr:to>
      <xdr:col>8</xdr:col>
      <xdr:colOff>619125</xdr:colOff>
      <xdr:row>2</xdr:row>
      <xdr:rowOff>182880</xdr:rowOff>
    </xdr:to>
    <xdr:pic>
      <xdr:nvPicPr>
        <xdr:cNvPr id="1388" name="Картина 2" descr="logo_helios.png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" y="19050"/>
          <a:ext cx="18097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170" zoomScaleNormal="170" workbookViewId="0">
      <selection activeCell="H6" sqref="H6"/>
    </sheetView>
  </sheetViews>
  <sheetFormatPr defaultColWidth="9.140625" defaultRowHeight="15"/>
  <cols>
    <col min="1" max="1" width="5.5703125" style="4" bestFit="1" customWidth="1"/>
    <col min="2" max="2" width="9.85546875" style="4" customWidth="1"/>
    <col min="3" max="3" width="4.140625" style="4" bestFit="1" customWidth="1"/>
    <col min="4" max="4" width="9.28515625" style="4" bestFit="1" customWidth="1"/>
    <col min="5" max="5" width="7.7109375" style="4" bestFit="1" customWidth="1"/>
    <col min="6" max="6" width="9.28515625" style="4" bestFit="1" customWidth="1"/>
    <col min="7" max="7" width="9.5703125" style="4" bestFit="1" customWidth="1"/>
    <col min="8" max="8" width="12.42578125" style="4" customWidth="1"/>
    <col min="9" max="9" width="15.5703125" style="4" customWidth="1"/>
    <col min="10" max="16384" width="9.140625" style="4"/>
  </cols>
  <sheetData>
    <row r="1" spans="1:10" ht="18.75" customHeight="1"/>
    <row r="2" spans="1:10">
      <c r="A2" s="5" t="s">
        <v>23</v>
      </c>
    </row>
    <row r="3" spans="1:10" ht="15.75" thickBot="1">
      <c r="A3" s="5"/>
      <c r="G3" s="6"/>
      <c r="H3" s="6"/>
      <c r="I3" s="6"/>
    </row>
    <row r="4" spans="1:10" ht="30.75" customHeight="1" thickBot="1">
      <c r="A4" s="15" t="s">
        <v>0</v>
      </c>
      <c r="B4" s="16" t="s">
        <v>13</v>
      </c>
      <c r="C4" s="17" t="s">
        <v>17</v>
      </c>
      <c r="D4" s="17" t="s">
        <v>1</v>
      </c>
      <c r="E4" s="17" t="s">
        <v>2</v>
      </c>
      <c r="F4" s="17" t="s">
        <v>3</v>
      </c>
      <c r="G4" s="18" t="s">
        <v>8</v>
      </c>
      <c r="H4" s="14" t="s">
        <v>14</v>
      </c>
      <c r="I4" s="29" t="s">
        <v>9</v>
      </c>
    </row>
    <row r="5" spans="1:10" ht="15.75">
      <c r="A5" s="38" t="s">
        <v>15</v>
      </c>
      <c r="B5" s="39" t="s">
        <v>4</v>
      </c>
      <c r="C5" s="39">
        <v>1</v>
      </c>
      <c r="D5" s="40">
        <v>76.099999999999994</v>
      </c>
      <c r="E5" s="40">
        <v>7.47</v>
      </c>
      <c r="F5" s="40">
        <f>D5+E5</f>
        <v>83.57</v>
      </c>
      <c r="G5" s="41"/>
      <c r="H5" s="59" t="s">
        <v>29</v>
      </c>
      <c r="I5" s="21" t="s">
        <v>11</v>
      </c>
    </row>
    <row r="6" spans="1:10" ht="15.75">
      <c r="A6" s="45" t="s">
        <v>16</v>
      </c>
      <c r="B6" s="37" t="s">
        <v>4</v>
      </c>
      <c r="C6" s="37">
        <v>2</v>
      </c>
      <c r="D6" s="36">
        <v>76.099999999999994</v>
      </c>
      <c r="E6" s="36">
        <v>11.13</v>
      </c>
      <c r="F6" s="36">
        <f>D6+E6</f>
        <v>87.22999999999999</v>
      </c>
      <c r="G6" s="47"/>
      <c r="H6" s="58" t="s">
        <v>29</v>
      </c>
      <c r="I6" s="22" t="s">
        <v>11</v>
      </c>
    </row>
    <row r="7" spans="1:10" customFormat="1" ht="15.75">
      <c r="A7" s="30" t="s">
        <v>24</v>
      </c>
      <c r="B7" s="46" t="s">
        <v>6</v>
      </c>
      <c r="C7" s="46">
        <v>7</v>
      </c>
      <c r="D7" s="31">
        <v>120.07</v>
      </c>
      <c r="E7" s="31">
        <v>23.85</v>
      </c>
      <c r="F7" s="31">
        <f t="shared" ref="F7" si="0">D7+E7</f>
        <v>143.91999999999999</v>
      </c>
      <c r="G7" s="32">
        <v>1200</v>
      </c>
      <c r="H7" s="32">
        <f t="shared" ref="H6:H9" si="1">PRODUCT(F7,G7)</f>
        <v>172703.99999999997</v>
      </c>
      <c r="I7" s="33" t="s">
        <v>12</v>
      </c>
    </row>
    <row r="8" spans="1:10" ht="15.75" thickBot="1">
      <c r="A8" s="42" t="s">
        <v>18</v>
      </c>
      <c r="B8" s="43" t="s">
        <v>6</v>
      </c>
      <c r="C8" s="43">
        <v>7</v>
      </c>
      <c r="D8" s="44">
        <v>119.44</v>
      </c>
      <c r="E8" s="44">
        <v>23.04</v>
      </c>
      <c r="F8" s="44">
        <f t="shared" ref="F8:F12" si="2">D8+E8</f>
        <v>142.47999999999999</v>
      </c>
      <c r="G8" s="23">
        <v>1200</v>
      </c>
      <c r="H8" s="23">
        <f t="shared" si="1"/>
        <v>170976</v>
      </c>
      <c r="I8" s="34" t="s">
        <v>12</v>
      </c>
    </row>
    <row r="9" spans="1:10" ht="16.5" thickBot="1">
      <c r="A9" s="35" t="s">
        <v>25</v>
      </c>
      <c r="B9" s="48" t="s">
        <v>6</v>
      </c>
      <c r="C9" s="48">
        <v>7</v>
      </c>
      <c r="D9" s="49">
        <v>119.44</v>
      </c>
      <c r="E9" s="49">
        <v>20.88</v>
      </c>
      <c r="F9" s="44">
        <f t="shared" si="2"/>
        <v>140.32</v>
      </c>
      <c r="G9" s="50">
        <v>1200</v>
      </c>
      <c r="H9" s="50">
        <f t="shared" si="1"/>
        <v>168384</v>
      </c>
      <c r="I9" s="51" t="s">
        <v>26</v>
      </c>
    </row>
    <row r="10" spans="1:10">
      <c r="A10" s="24" t="s">
        <v>7</v>
      </c>
      <c r="B10" s="25"/>
      <c r="C10" s="26" t="s">
        <v>21</v>
      </c>
      <c r="D10" s="27">
        <v>187.17</v>
      </c>
      <c r="E10" s="27">
        <v>35.9</v>
      </c>
      <c r="F10" s="27">
        <f t="shared" si="2"/>
        <v>223.07</v>
      </c>
      <c r="G10" s="28">
        <f>H10/F10</f>
        <v>1650.0022414488726</v>
      </c>
      <c r="H10" s="19">
        <v>368066</v>
      </c>
      <c r="I10" s="20" t="s">
        <v>20</v>
      </c>
    </row>
    <row r="11" spans="1:10" ht="15.75">
      <c r="A11" s="54" t="s">
        <v>5</v>
      </c>
      <c r="B11" s="55"/>
      <c r="C11" s="9" t="s">
        <v>22</v>
      </c>
      <c r="D11" s="1">
        <v>175.12</v>
      </c>
      <c r="E11" s="1">
        <v>29.25</v>
      </c>
      <c r="F11" s="1">
        <f t="shared" si="2"/>
        <v>204.37</v>
      </c>
      <c r="G11" s="10">
        <f>H11/F11</f>
        <v>791.99980427655726</v>
      </c>
      <c r="H11" s="2">
        <v>161861</v>
      </c>
      <c r="I11" s="12" t="s">
        <v>10</v>
      </c>
    </row>
    <row r="12" spans="1:10" ht="16.5" thickBot="1">
      <c r="A12" s="56" t="s">
        <v>19</v>
      </c>
      <c r="B12" s="57"/>
      <c r="C12" s="7" t="s">
        <v>22</v>
      </c>
      <c r="D12" s="8">
        <v>175.12</v>
      </c>
      <c r="E12" s="8">
        <v>29.25</v>
      </c>
      <c r="F12" s="8">
        <f t="shared" si="2"/>
        <v>204.37</v>
      </c>
      <c r="G12" s="11">
        <f>H12/F12</f>
        <v>857.99774918040805</v>
      </c>
      <c r="H12" s="3">
        <v>175349</v>
      </c>
      <c r="I12" s="13" t="s">
        <v>10</v>
      </c>
    </row>
    <row r="14" spans="1:10" ht="18.75">
      <c r="A14" s="52" t="s">
        <v>27</v>
      </c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18.75">
      <c r="A15" s="52" t="s">
        <v>28</v>
      </c>
      <c r="B15" s="52"/>
      <c r="C15" s="52"/>
      <c r="D15" s="52"/>
      <c r="E15" s="52"/>
      <c r="F15" s="52"/>
      <c r="G15" s="52"/>
      <c r="H15" s="52"/>
      <c r="I15" s="52"/>
      <c r="J15" s="53"/>
    </row>
  </sheetData>
  <autoFilter ref="A4:I11"/>
  <mergeCells count="2">
    <mergeCell ref="A11:B11"/>
    <mergeCell ref="A12:B12"/>
  </mergeCells>
  <pageMargins left="0.78740157480314965" right="7.874015748031496E-2" top="0.43307086614173229" bottom="0.6692913385826772" header="0.19685039370078741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Helios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2023-09-28T07:44:38Z</dcterms:modified>
</cp:coreProperties>
</file>