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<sst xmlns="http://schemas.openxmlformats.org/spreadsheetml/2006/main" count="50" uniqueCount="32">
  <si>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-</t>
  </si>
  <si>
    <t>4-06B/A32</t>
  </si>
  <si>
    <t>5-01А/A43</t>
  </si>
  <si>
    <t>5-05S/B44</t>
  </si>
  <si>
    <t>1-02A/B03</t>
  </si>
  <si>
    <t>2-04A/A14</t>
  </si>
  <si>
    <t>2-045S/A13</t>
  </si>
  <si>
    <t>2-06B/A12</t>
  </si>
  <si>
    <t>3-04А/A24</t>
  </si>
  <si>
    <t xml:space="preserve">4-09А/B32 </t>
  </si>
  <si>
    <t>Final Price</t>
  </si>
  <si>
    <t>Апартаменты</t>
  </si>
  <si>
    <t>Этаж, корпус</t>
  </si>
  <si>
    <t>Комнаты</t>
  </si>
  <si>
    <t>Площадь</t>
  </si>
  <si>
    <t>Общие части</t>
  </si>
  <si>
    <t>Дополнительная терраса</t>
  </si>
  <si>
    <t>Общая площадь с терраса</t>
  </si>
  <si>
    <t>Вид</t>
  </si>
  <si>
    <t xml:space="preserve">Общая площадь </t>
  </si>
  <si>
    <t>Цены</t>
  </si>
  <si>
    <t>апартамент полностью меблирован и оборудован</t>
  </si>
  <si>
    <t>Первый этаж, корпус A</t>
  </si>
  <si>
    <t>гольф и гора</t>
  </si>
  <si>
    <t>Второй этаж, корпус A</t>
  </si>
  <si>
    <t>Третий этаж, корпус A</t>
  </si>
  <si>
    <t>Четвертый этаж, корпус A</t>
  </si>
  <si>
    <t>гора</t>
  </si>
  <si>
    <t>Цокольный этаж, корпус B</t>
  </si>
  <si>
    <t>Третий этаж, корпус B</t>
  </si>
  <si>
    <t>Четвертый этаж, корпус B</t>
  </si>
  <si>
    <t>Комплекс Корнелия 1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</si>
</sst>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;\-[$€-2]\ #,##0"/>
    <numFmt numFmtId="165" formatCode="_([$€-2]\ * #,##0_);_([$€-2]\ * \(#,##0\);_([$€-2]\ * &quot;-&quot;_);_(@_)"/>
    <numFmt numFmtId="166" formatCode="_-[$€-2]\ * #,##0.00_-;\-[$€-2]\ * #,##0.00_-;_-[$€-2]\ * &quot;-&quot;??_-;_-@_-"/>
    <numFmt numFmtId="167" formatCode="[$€-2]\ #,##0.00"/>
    <numFmt numFmtId="168" formatCode="[$€-2]\ #,##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indexed="8"/>
      <name val="Arial"/>
      <family val="2"/>
    </font>
    <font>
      <b/>
      <sz val="16"/>
      <color indexed="8"/>
      <name val="Century"/>
      <family val="1"/>
    </font>
    <font>
      <sz val="16"/>
      <color indexed="8"/>
      <name val="Arial"/>
      <family val="2"/>
    </font>
    <font>
      <b/>
      <sz val="10"/>
      <color indexed="8"/>
      <name val="Century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Century"/>
      <family val="1"/>
    </font>
    <font>
      <b/>
      <sz val="16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left"/>
    </xf>
    <xf numFmtId="0" fontId="43" fillId="33" borderId="0" xfId="0" applyFont="1" applyFill="1" applyAlignment="1">
      <alignment horizontal="center" wrapText="1"/>
    </xf>
    <xf numFmtId="166" fontId="43" fillId="33" borderId="0" xfId="0" applyNumberFormat="1" applyFont="1" applyFill="1" applyAlignment="1">
      <alignment/>
    </xf>
    <xf numFmtId="164" fontId="44" fillId="33" borderId="11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4" fillId="33" borderId="12" xfId="0" applyNumberFormat="1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right"/>
    </xf>
    <xf numFmtId="0" fontId="44" fillId="33" borderId="12" xfId="0" applyFont="1" applyFill="1" applyBorder="1" applyAlignment="1">
      <alignment horizontal="center"/>
    </xf>
    <xf numFmtId="164" fontId="44" fillId="33" borderId="13" xfId="0" applyNumberFormat="1" applyFont="1" applyFill="1" applyBorder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2" fontId="44" fillId="33" borderId="10" xfId="0" applyNumberFormat="1" applyFont="1" applyFill="1" applyBorder="1" applyAlignment="1">
      <alignment horizontal="center"/>
    </xf>
    <xf numFmtId="2" fontId="44" fillId="33" borderId="12" xfId="0" applyNumberFormat="1" applyFont="1" applyFill="1" applyBorder="1" applyAlignment="1">
      <alignment horizontal="center"/>
    </xf>
    <xf numFmtId="1" fontId="45" fillId="33" borderId="0" xfId="0" applyNumberFormat="1" applyFont="1" applyFill="1" applyAlignment="1">
      <alignment horizontal="center"/>
    </xf>
    <xf numFmtId="12" fontId="44" fillId="33" borderId="10" xfId="0" applyNumberFormat="1" applyFont="1" applyFill="1" applyBorder="1" applyAlignment="1">
      <alignment horizontal="center"/>
    </xf>
    <xf numFmtId="168" fontId="44" fillId="34" borderId="10" xfId="0" applyNumberFormat="1" applyFont="1" applyFill="1" applyBorder="1" applyAlignment="1">
      <alignment horizontal="center"/>
    </xf>
    <xf numFmtId="168" fontId="44" fillId="34" borderId="12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7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4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168" fontId="44" fillId="33" borderId="10" xfId="0" applyNumberFormat="1" applyFont="1" applyFill="1" applyBorder="1" applyAlignment="1">
      <alignment horizontal="center"/>
    </xf>
    <xf numFmtId="168" fontId="44" fillId="33" borderId="12" xfId="0" applyNumberFormat="1" applyFont="1" applyFill="1" applyBorder="1" applyAlignment="1">
      <alignment horizontal="center"/>
    </xf>
    <xf numFmtId="0" fontId="44" fillId="33" borderId="17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8" fillId="33" borderId="19" xfId="0" applyFont="1" applyFill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Q1" sqref="Q1"/>
    </sheetView>
  </sheetViews>
  <sheetFormatPr defaultColWidth="9.140625" defaultRowHeight="54" customHeight="1"/>
  <cols>
    <col min="1" max="1" width="15.421875" style="15" customWidth="1"/>
    <col min="2" max="2" width="24.8515625" style="1" customWidth="1"/>
    <col min="3" max="3" width="9.8515625" style="15" customWidth="1"/>
    <col min="4" max="4" width="9.140625" style="1" hidden="1" customWidth="1"/>
    <col min="5" max="5" width="9.140625" style="16" hidden="1" customWidth="1"/>
    <col min="6" max="6" width="10.421875" style="1" hidden="1" customWidth="1"/>
    <col min="7" max="7" width="9.8515625" style="1" customWidth="1"/>
    <col min="8" max="8" width="10.421875" style="1" customWidth="1"/>
    <col min="9" max="9" width="13.8515625" style="1" customWidth="1"/>
    <col min="10" max="10" width="13.140625" style="15" customWidth="1"/>
    <col min="11" max="11" width="15.8515625" style="15" customWidth="1"/>
    <col min="12" max="12" width="13.140625" style="1" customWidth="1"/>
    <col min="13" max="13" width="13.140625" style="1" hidden="1" customWidth="1"/>
    <col min="14" max="14" width="13.140625" style="1" customWidth="1"/>
    <col min="15" max="15" width="17.8515625" style="1" customWidth="1"/>
    <col min="16" max="16" width="14.57421875" style="1" bestFit="1" customWidth="1"/>
    <col min="17" max="16384" width="9.140625" style="1" customWidth="1"/>
  </cols>
  <sheetData>
    <row r="1" spans="1:15" s="23" customFormat="1" ht="49.5" customHeight="1" thickBo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6" customFormat="1" ht="54" customHeight="1">
      <c r="A2" s="24" t="s">
        <v>11</v>
      </c>
      <c r="B2" s="25" t="s">
        <v>12</v>
      </c>
      <c r="C2" s="25" t="s">
        <v>13</v>
      </c>
      <c r="D2" s="25"/>
      <c r="E2" s="25"/>
      <c r="F2" s="25"/>
      <c r="G2" s="25" t="s">
        <v>14</v>
      </c>
      <c r="H2" s="25" t="s">
        <v>15</v>
      </c>
      <c r="I2" s="25" t="s">
        <v>16</v>
      </c>
      <c r="J2" s="25" t="s">
        <v>19</v>
      </c>
      <c r="K2" s="25" t="s">
        <v>18</v>
      </c>
      <c r="L2" s="25" t="s">
        <v>17</v>
      </c>
      <c r="M2" s="26" t="s">
        <v>10</v>
      </c>
      <c r="N2" s="25" t="s">
        <v>20</v>
      </c>
      <c r="O2" s="27"/>
    </row>
    <row r="3" spans="1:16" ht="54" customHeight="1">
      <c r="A3" s="30" t="s">
        <v>6</v>
      </c>
      <c r="B3" s="5" t="s">
        <v>22</v>
      </c>
      <c r="C3" s="9">
        <v>1</v>
      </c>
      <c r="D3" s="3"/>
      <c r="E3" s="4"/>
      <c r="F3" s="3"/>
      <c r="G3" s="2">
        <v>27.63</v>
      </c>
      <c r="H3" s="2">
        <v>4.89</v>
      </c>
      <c r="I3" s="3"/>
      <c r="J3" s="5">
        <f>G3+H3</f>
        <v>32.519999999999996</v>
      </c>
      <c r="K3" s="2" t="s">
        <v>23</v>
      </c>
      <c r="L3" s="17">
        <f>J3</f>
        <v>32.519999999999996</v>
      </c>
      <c r="M3" s="21">
        <v>25990</v>
      </c>
      <c r="N3" s="28">
        <f>M3+15%*M3</f>
        <v>29888.5</v>
      </c>
      <c r="O3" s="8" t="s">
        <v>21</v>
      </c>
      <c r="P3" s="7"/>
    </row>
    <row r="4" spans="1:15" ht="54" customHeight="1">
      <c r="A4" s="30" t="s">
        <v>5</v>
      </c>
      <c r="B4" s="5" t="s">
        <v>22</v>
      </c>
      <c r="C4" s="9">
        <v>2</v>
      </c>
      <c r="D4" s="3"/>
      <c r="E4" s="4"/>
      <c r="F4" s="3"/>
      <c r="G4" s="2">
        <v>49.58</v>
      </c>
      <c r="H4" s="2">
        <v>8.78</v>
      </c>
      <c r="I4" s="3"/>
      <c r="J4" s="5">
        <f>G4+H4</f>
        <v>58.36</v>
      </c>
      <c r="K4" s="2" t="s">
        <v>23</v>
      </c>
      <c r="L4" s="17">
        <f>J4</f>
        <v>58.36</v>
      </c>
      <c r="M4" s="21">
        <v>35990</v>
      </c>
      <c r="N4" s="28">
        <f aca="true" t="shared" si="0" ref="N4:N11">M4+15%*M4</f>
        <v>41388.5</v>
      </c>
      <c r="O4" s="8" t="s">
        <v>21</v>
      </c>
    </row>
    <row r="5" spans="1:15" ht="54" customHeight="1">
      <c r="A5" s="30" t="s">
        <v>7</v>
      </c>
      <c r="B5" s="5" t="s">
        <v>22</v>
      </c>
      <c r="C5" s="9">
        <v>3</v>
      </c>
      <c r="D5" s="3"/>
      <c r="E5" s="4"/>
      <c r="F5" s="3"/>
      <c r="G5" s="2">
        <v>73.03</v>
      </c>
      <c r="H5" s="2">
        <v>13.06</v>
      </c>
      <c r="I5" s="3"/>
      <c r="J5" s="5">
        <v>86.09</v>
      </c>
      <c r="K5" s="2" t="s">
        <v>23</v>
      </c>
      <c r="L5" s="17">
        <f>J5</f>
        <v>86.09</v>
      </c>
      <c r="M5" s="21">
        <v>55990</v>
      </c>
      <c r="N5" s="28">
        <f t="shared" si="0"/>
        <v>64388.5</v>
      </c>
      <c r="O5" s="8" t="s">
        <v>21</v>
      </c>
    </row>
    <row r="6" spans="1:16" ht="54" customHeight="1">
      <c r="A6" s="30" t="s">
        <v>8</v>
      </c>
      <c r="B6" s="5" t="s">
        <v>24</v>
      </c>
      <c r="C6" s="9">
        <v>2</v>
      </c>
      <c r="D6" s="3"/>
      <c r="E6" s="4"/>
      <c r="F6" s="3"/>
      <c r="G6" s="2">
        <v>49.58</v>
      </c>
      <c r="H6" s="2">
        <v>8.78</v>
      </c>
      <c r="I6" s="3"/>
      <c r="J6" s="5">
        <v>58.36</v>
      </c>
      <c r="K6" s="2" t="s">
        <v>23</v>
      </c>
      <c r="L6" s="17">
        <v>58.36</v>
      </c>
      <c r="M6" s="21">
        <v>35990</v>
      </c>
      <c r="N6" s="28">
        <f t="shared" si="0"/>
        <v>41388.5</v>
      </c>
      <c r="O6" s="8" t="s">
        <v>21</v>
      </c>
      <c r="P6" s="7"/>
    </row>
    <row r="7" spans="1:15" ht="54" customHeight="1">
      <c r="A7" s="30" t="s">
        <v>1</v>
      </c>
      <c r="B7" s="2" t="s">
        <v>25</v>
      </c>
      <c r="C7" s="9">
        <v>3</v>
      </c>
      <c r="D7" s="4" t="s">
        <v>0</v>
      </c>
      <c r="E7" s="4">
        <v>5.05</v>
      </c>
      <c r="F7" s="9" t="e">
        <f>#REF!*12%</f>
        <v>#REF!</v>
      </c>
      <c r="G7" s="2">
        <v>73.03</v>
      </c>
      <c r="H7" s="2">
        <v>13.06</v>
      </c>
      <c r="I7" s="9"/>
      <c r="J7" s="5">
        <f>G7+H7</f>
        <v>86.09</v>
      </c>
      <c r="K7" s="2" t="s">
        <v>23</v>
      </c>
      <c r="L7" s="17">
        <f>J7</f>
        <v>86.09</v>
      </c>
      <c r="M7" s="21">
        <v>49990</v>
      </c>
      <c r="N7" s="28">
        <f t="shared" si="0"/>
        <v>57488.5</v>
      </c>
      <c r="O7" s="8" t="s">
        <v>21</v>
      </c>
    </row>
    <row r="8" spans="1:15" ht="54" customHeight="1">
      <c r="A8" s="30" t="s">
        <v>2</v>
      </c>
      <c r="B8" s="5" t="s">
        <v>26</v>
      </c>
      <c r="C8" s="20">
        <v>0.6666666666666666</v>
      </c>
      <c r="D8" s="3"/>
      <c r="E8" s="4"/>
      <c r="F8" s="3"/>
      <c r="G8" s="2">
        <v>55.93</v>
      </c>
      <c r="H8" s="2">
        <v>10.65</v>
      </c>
      <c r="I8" s="2">
        <v>23.82</v>
      </c>
      <c r="J8" s="5">
        <f>G8+H8</f>
        <v>66.58</v>
      </c>
      <c r="K8" s="2" t="s">
        <v>27</v>
      </c>
      <c r="L8" s="17">
        <f>J8+I8</f>
        <v>90.4</v>
      </c>
      <c r="M8" s="21">
        <v>39990</v>
      </c>
      <c r="N8" s="28">
        <f t="shared" si="0"/>
        <v>45988.5</v>
      </c>
      <c r="O8" s="8" t="s">
        <v>21</v>
      </c>
    </row>
    <row r="9" spans="1:15" ht="54" customHeight="1">
      <c r="A9" s="30" t="s">
        <v>4</v>
      </c>
      <c r="B9" s="2" t="s">
        <v>28</v>
      </c>
      <c r="C9" s="9">
        <v>2</v>
      </c>
      <c r="D9" s="3"/>
      <c r="E9" s="4"/>
      <c r="F9" s="3"/>
      <c r="G9" s="2">
        <v>51.82</v>
      </c>
      <c r="H9" s="5">
        <f>J9-G9</f>
        <v>9.86</v>
      </c>
      <c r="I9" s="2">
        <v>14.4</v>
      </c>
      <c r="J9" s="5">
        <v>61.68</v>
      </c>
      <c r="K9" s="2" t="s">
        <v>27</v>
      </c>
      <c r="L9" s="17">
        <f>I9+J9</f>
        <v>76.08</v>
      </c>
      <c r="M9" s="21">
        <v>35990</v>
      </c>
      <c r="N9" s="28">
        <f t="shared" si="0"/>
        <v>41388.5</v>
      </c>
      <c r="O9" s="8" t="s">
        <v>21</v>
      </c>
    </row>
    <row r="10" spans="1:15" ht="54" customHeight="1">
      <c r="A10" s="30" t="s">
        <v>9</v>
      </c>
      <c r="B10" s="2" t="s">
        <v>29</v>
      </c>
      <c r="C10" s="9">
        <v>2</v>
      </c>
      <c r="D10" s="3"/>
      <c r="E10" s="4"/>
      <c r="F10" s="3"/>
      <c r="G10" s="2">
        <v>49.58</v>
      </c>
      <c r="H10" s="2">
        <v>9.1</v>
      </c>
      <c r="I10" s="3"/>
      <c r="J10" s="5">
        <v>58.68</v>
      </c>
      <c r="K10" s="2" t="s">
        <v>23</v>
      </c>
      <c r="L10" s="17">
        <f>J10</f>
        <v>58.68</v>
      </c>
      <c r="M10" s="21">
        <v>30990</v>
      </c>
      <c r="N10" s="28">
        <f t="shared" si="0"/>
        <v>35638.5</v>
      </c>
      <c r="O10" s="8" t="s">
        <v>21</v>
      </c>
    </row>
    <row r="11" spans="1:15" ht="54" customHeight="1" thickBot="1">
      <c r="A11" s="31" t="s">
        <v>3</v>
      </c>
      <c r="B11" s="10" t="s">
        <v>30</v>
      </c>
      <c r="C11" s="13">
        <v>1</v>
      </c>
      <c r="D11" s="12" t="s">
        <v>0</v>
      </c>
      <c r="E11" s="12">
        <v>8.23</v>
      </c>
      <c r="F11" s="13" t="e">
        <f>#REF!*12%</f>
        <v>#REF!</v>
      </c>
      <c r="G11" s="11">
        <v>32.45</v>
      </c>
      <c r="H11" s="11">
        <v>7.26</v>
      </c>
      <c r="I11" s="11">
        <v>20.77</v>
      </c>
      <c r="J11" s="10">
        <f>G11+H11</f>
        <v>39.71</v>
      </c>
      <c r="K11" s="11" t="s">
        <v>23</v>
      </c>
      <c r="L11" s="18">
        <f>J11+I11</f>
        <v>60.480000000000004</v>
      </c>
      <c r="M11" s="22">
        <v>29990</v>
      </c>
      <c r="N11" s="29">
        <f t="shared" si="0"/>
        <v>34488.5</v>
      </c>
      <c r="O11" s="14" t="s">
        <v>21</v>
      </c>
    </row>
    <row r="12" spans="10:11" ht="54" customHeight="1">
      <c r="J12" s="19"/>
      <c r="K12" s="19"/>
    </row>
  </sheetData>
  <sheetProtection/>
  <mergeCells count="1">
    <mergeCell ref="A1:O1"/>
  </mergeCells>
  <printOptions/>
  <pageMargins left="0.21" right="0.2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2018-02-01T10:35:16Z</cp:lastPrinted>
  <dcterms:created xsi:type="dcterms:W3CDTF">2006-08-17T13:38:54Z</dcterms:created>
  <dcterms:modified xsi:type="dcterms:W3CDTF">2018-02-01T15:49:33Z</dcterms:modified>
  <cp:category/>
  <cp:version/>
  <cp:contentType/>
  <cp:contentStatus/>
</cp:coreProperties>
</file>